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15600" windowHeight="9270"/>
  </bookViews>
  <sheets>
    <sheet name="REBPOM" sheetId="1" r:id="rId1"/>
  </sheets>
  <definedNames>
    <definedName name="_xlnm._FilterDatabase" localSheetId="0" hidden="1">REBPOM!$A$8:$H$73</definedName>
    <definedName name="_xlnm.Database">REBPOM!$A$1:$H$73</definedName>
  </definedNames>
  <calcPr calcId="124519"/>
</workbook>
</file>

<file path=xl/calcChain.xml><?xml version="1.0" encoding="utf-8"?>
<calcChain xmlns="http://schemas.openxmlformats.org/spreadsheetml/2006/main">
  <c r="H9" i="1"/>
  <c r="G9"/>
  <c r="H73"/>
  <c r="E11"/>
  <c r="E12"/>
  <c r="H12" s="1"/>
  <c r="E41"/>
  <c r="G48"/>
  <c r="H10"/>
  <c r="E50"/>
  <c r="E59"/>
  <c r="G10"/>
  <c r="G11"/>
  <c r="H11"/>
  <c r="G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H26"/>
  <c r="H27"/>
  <c r="G28"/>
  <c r="H28"/>
  <c r="G29"/>
  <c r="H29"/>
  <c r="G30"/>
  <c r="H30"/>
  <c r="G31"/>
  <c r="H31"/>
  <c r="H32"/>
  <c r="H33"/>
  <c r="G34"/>
  <c r="H34"/>
  <c r="G35"/>
  <c r="G36"/>
  <c r="G37"/>
  <c r="G38"/>
  <c r="G39"/>
  <c r="H39"/>
  <c r="G40"/>
  <c r="H40"/>
  <c r="G41"/>
  <c r="H41"/>
  <c r="G44"/>
  <c r="H44"/>
  <c r="G45"/>
  <c r="H45"/>
  <c r="G46"/>
  <c r="H46"/>
  <c r="G47"/>
  <c r="H47"/>
  <c r="H48"/>
  <c r="G49"/>
  <c r="H49"/>
  <c r="G50"/>
  <c r="H50"/>
  <c r="G51"/>
  <c r="H51"/>
  <c r="G52"/>
  <c r="H52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H67"/>
  <c r="H68"/>
  <c r="G69"/>
  <c r="H69"/>
  <c r="G70"/>
  <c r="H70"/>
  <c r="G71"/>
  <c r="H71"/>
  <c r="G72"/>
  <c r="H72"/>
  <c r="G73"/>
</calcChain>
</file>

<file path=xl/sharedStrings.xml><?xml version="1.0" encoding="utf-8"?>
<sst xmlns="http://schemas.openxmlformats.org/spreadsheetml/2006/main" count="151" uniqueCount="150">
  <si>
    <t>U K U P N O</t>
  </si>
  <si>
    <t>01</t>
  </si>
  <si>
    <t>OPĆE JAVNE USLUGE</t>
  </si>
  <si>
    <t>011</t>
  </si>
  <si>
    <t>IZVRŠNA I ZAKON.TIJELA,FIN.I FISKLA.POSLOVI,VANJSKI POSLOVI</t>
  </si>
  <si>
    <t>0111</t>
  </si>
  <si>
    <t>Izvršna i zakonodavna tijela</t>
  </si>
  <si>
    <t>0112</t>
  </si>
  <si>
    <t>Financijski i fiskalni poslovi</t>
  </si>
  <si>
    <t>013</t>
  </si>
  <si>
    <t>OPĆE USLUGE</t>
  </si>
  <si>
    <t>0133</t>
  </si>
  <si>
    <t>Ostale opće usluge</t>
  </si>
  <si>
    <t>03</t>
  </si>
  <si>
    <t>JAVNI RED I SIGURNOST</t>
  </si>
  <si>
    <t>032</t>
  </si>
  <si>
    <t>USLUGE PROTUPOŽARNE ZAŠTITE</t>
  </si>
  <si>
    <t>0320</t>
  </si>
  <si>
    <t>Usluge protupožarne zaštite</t>
  </si>
  <si>
    <t>036</t>
  </si>
  <si>
    <t>RASHODI ZA JAVNI RED I SIGURNOST KOJI NISU DRUGDJE SVRSTANI</t>
  </si>
  <si>
    <t>0360</t>
  </si>
  <si>
    <t>Rashodi za javni red i sigurnost koji nisu drugdje svrstani</t>
  </si>
  <si>
    <t>04</t>
  </si>
  <si>
    <t>EKONOMSKI POSLOVI</t>
  </si>
  <si>
    <t>041</t>
  </si>
  <si>
    <t>OPĆI EKONOMSKI,TRGOVAČKI I POSLOVI VEZANI UZ RAD</t>
  </si>
  <si>
    <t>0411</t>
  </si>
  <si>
    <t>Opći ekonomski i trgovački poslovi</t>
  </si>
  <si>
    <t>042</t>
  </si>
  <si>
    <t>POLJOPRIVREDA,ŠUMARSTVO,RIBARSTVO I LOV</t>
  </si>
  <si>
    <t>0421</t>
  </si>
  <si>
    <t>Poljoprivreda</t>
  </si>
  <si>
    <t>044</t>
  </si>
  <si>
    <t>RUDARSTVO, PROIZVODNJA I GRAĐEVINARSTVO</t>
  </si>
  <si>
    <t>0443</t>
  </si>
  <si>
    <t>Građevinarstvo</t>
  </si>
  <si>
    <t>045</t>
  </si>
  <si>
    <t>PROMET</t>
  </si>
  <si>
    <t>0451</t>
  </si>
  <si>
    <t>Cestovni promet</t>
  </si>
  <si>
    <t>046</t>
  </si>
  <si>
    <t>KOMUNIKACIJE</t>
  </si>
  <si>
    <t>0460</t>
  </si>
  <si>
    <t>Komunikacije</t>
  </si>
  <si>
    <t>049</t>
  </si>
  <si>
    <t>EKONOMSKI POSLOVI KOJI NISU DRUGDJE SVRSTANI</t>
  </si>
  <si>
    <t>0490</t>
  </si>
  <si>
    <t>Ekonomski poslovi koji nisu drugdje svrstani</t>
  </si>
  <si>
    <t>05</t>
  </si>
  <si>
    <t>ZAŠTITA OKOLIŠA</t>
  </si>
  <si>
    <t>051</t>
  </si>
  <si>
    <t>GOSPODARENJE OTPADOM</t>
  </si>
  <si>
    <t>0510</t>
  </si>
  <si>
    <t>Gospodarenje otpadom</t>
  </si>
  <si>
    <t>052</t>
  </si>
  <si>
    <t>GOSPODARENJE OTPADNIM VODAMA</t>
  </si>
  <si>
    <t>0520</t>
  </si>
  <si>
    <t>Gospodarenje otpadnim vodama</t>
  </si>
  <si>
    <t>056</t>
  </si>
  <si>
    <t>POSLOVI I USLUGE ZAŠTITE OKOLIŠA KOJI NISU DRUGDJE SVRSTANI</t>
  </si>
  <si>
    <t>0560</t>
  </si>
  <si>
    <t>Poslovi i usluge zaštite okoliša koji nisu drugdje svrstani</t>
  </si>
  <si>
    <t>06</t>
  </si>
  <si>
    <t>USLUGE UNAPREĐENJA STANOVANJA I ZAJEDNICE</t>
  </si>
  <si>
    <t>061</t>
  </si>
  <si>
    <t>RAZVOJ STANOVANJA</t>
  </si>
  <si>
    <t>0610</t>
  </si>
  <si>
    <t>Razvoj stanovanja</t>
  </si>
  <si>
    <t>062</t>
  </si>
  <si>
    <t>RAZVOJ ZAJEDNICE</t>
  </si>
  <si>
    <t>0620</t>
  </si>
  <si>
    <t>Razvoj zajednice</t>
  </si>
  <si>
    <t>064</t>
  </si>
  <si>
    <t>ULIČNA RASVJETA</t>
  </si>
  <si>
    <t>0640</t>
  </si>
  <si>
    <t>Ulična rasvjeta</t>
  </si>
  <si>
    <t>066</t>
  </si>
  <si>
    <t>RASHODI VEZANI ZA STANOVANJE I KOM.POGODNOSTI KOJI NISU D.S.</t>
  </si>
  <si>
    <t>0660</t>
  </si>
  <si>
    <t>Rashodi vezani za stanovanje i kom.pogodnosti koji nisu d.s.</t>
  </si>
  <si>
    <t>08</t>
  </si>
  <si>
    <t>REKREACIJA,KULTURA I RELIGIJA</t>
  </si>
  <si>
    <t>081</t>
  </si>
  <si>
    <t>SLUŽBE REKREACIJE I SPORTA</t>
  </si>
  <si>
    <t>0810</t>
  </si>
  <si>
    <t>Službe rekreacije i sporta</t>
  </si>
  <si>
    <t>082</t>
  </si>
  <si>
    <t>SLUŽBE KULTURE</t>
  </si>
  <si>
    <t>0820</t>
  </si>
  <si>
    <t>Službe kulture</t>
  </si>
  <si>
    <t>084</t>
  </si>
  <si>
    <t>RELIGIJSKE I DRUGE SLUŽBE ZAJEDNICE</t>
  </si>
  <si>
    <t>0840</t>
  </si>
  <si>
    <t>Religijske  i druge službe zajednice</t>
  </si>
  <si>
    <t>086</t>
  </si>
  <si>
    <t>RASHODI ZA REKREACIJU,KULTURU I RELIGIJU KOJI NISU DRUGDJE S</t>
  </si>
  <si>
    <t>0860</t>
  </si>
  <si>
    <t>Rashodi za rekreaciju,kulturu i religiju koji nisu d.svrstan</t>
  </si>
  <si>
    <t>09</t>
  </si>
  <si>
    <t>OBRAZOVANJE</t>
  </si>
  <si>
    <t>091</t>
  </si>
  <si>
    <t>PREDŠKOLSKO I OSNOVNO OBRAZOVANJE</t>
  </si>
  <si>
    <t>0911</t>
  </si>
  <si>
    <t>Predškolsko obrazovanje</t>
  </si>
  <si>
    <t>0912</t>
  </si>
  <si>
    <t>Osnovno obrazovanje</t>
  </si>
  <si>
    <t>092</t>
  </si>
  <si>
    <t>Srednjoškolsko obrazovanje</t>
  </si>
  <si>
    <t>0922</t>
  </si>
  <si>
    <t>Više srednjoškolsko obrazovanje</t>
  </si>
  <si>
    <t>094</t>
  </si>
  <si>
    <t>VISOKA NAOBRAZBA</t>
  </si>
  <si>
    <t>0941</t>
  </si>
  <si>
    <t>Prvi stupanj visoke naobrazbe</t>
  </si>
  <si>
    <t>096</t>
  </si>
  <si>
    <t>DODATNE USLUGE U OBRAZOVANJU</t>
  </si>
  <si>
    <t>0960</t>
  </si>
  <si>
    <t>Dodatne usluge u obrazovanju</t>
  </si>
  <si>
    <t>098</t>
  </si>
  <si>
    <t>USLUGE OBRAZOVANJA KOJE NISU DRUGDJE SVRSTANE</t>
  </si>
  <si>
    <t>0980</t>
  </si>
  <si>
    <t>Usluge obrazovanja koje nisu drugdje svrstane</t>
  </si>
  <si>
    <t>10</t>
  </si>
  <si>
    <t>SOCIJALNA ZAŠTITA</t>
  </si>
  <si>
    <t>109</t>
  </si>
  <si>
    <t>AKTIVNOSTI SOCIJALNE ZAŠTITE KOJI NISU DRUGDJE SVRSTANI</t>
  </si>
  <si>
    <t>1090</t>
  </si>
  <si>
    <t>Aktivnosti socij.zaštite koji nisu drugdje svrstane</t>
  </si>
  <si>
    <t>OPĆINA HRAŠČINA</t>
  </si>
  <si>
    <t>IZVRŠENJE PRORAČUNA ZA 2021. - FUNKCIJSKA KLASIFIKACIJA</t>
  </si>
  <si>
    <t>Račun</t>
  </si>
  <si>
    <t>Opis računa</t>
  </si>
  <si>
    <t xml:space="preserve">         Izvršenje</t>
  </si>
  <si>
    <t xml:space="preserve">           2020.</t>
  </si>
  <si>
    <t xml:space="preserve">   Izvorni plan</t>
  </si>
  <si>
    <t xml:space="preserve">        2021.</t>
  </si>
  <si>
    <t xml:space="preserve">  Tekući plan</t>
  </si>
  <si>
    <t xml:space="preserve">       2021.</t>
  </si>
  <si>
    <t xml:space="preserve">       Izvršenje</t>
  </si>
  <si>
    <t xml:space="preserve">           2021.</t>
  </si>
  <si>
    <t xml:space="preserve">      Index</t>
  </si>
  <si>
    <t xml:space="preserve">        6/3</t>
  </si>
  <si>
    <t xml:space="preserve">        6/5</t>
  </si>
  <si>
    <t xml:space="preserve">               3</t>
  </si>
  <si>
    <t xml:space="preserve">            4</t>
  </si>
  <si>
    <t xml:space="preserve">           5</t>
  </si>
  <si>
    <t>6</t>
  </si>
  <si>
    <t>7</t>
  </si>
  <si>
    <t>8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</si>
</sst>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2" fontId="0" fillId="0" borderId="0" xfId="0" applyNumberFormat="1"/>
    <xf numFmtId="1" fontId="0" fillId="0" borderId="10" xfId="0" applyNumberFormat="1" applyBorder="1" applyAlignment="1">
      <alignment horizontal="center"/>
    </xf>
    <xf numFmtId="1" fontId="0" fillId="0" borderId="10" xfId="0" applyNumberFormat="1" applyBorder="1"/>
    <xf numFmtId="2" fontId="0" fillId="0" borderId="10" xfId="0" applyNumberFormat="1" applyBorder="1"/>
    <xf numFmtId="49" fontId="0" fillId="0" borderId="10" xfId="0" applyNumberFormat="1" applyBorder="1"/>
    <xf numFmtId="1" fontId="0" fillId="0" borderId="10" xfId="0" applyNumberFormat="1" applyBorder="1" applyAlignment="1">
      <alignment horizontal="center"/>
    </xf>
    <xf numFmtId="43" fontId="0" fillId="0" borderId="10" xfId="42" applyNumberFormat="1" applyFont="1" applyBorder="1"/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  <cellStyle name="Valuta" xfId="4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tabSelected="1" workbookViewId="0">
      <selection activeCell="G11" sqref="G11"/>
    </sheetView>
  </sheetViews>
  <sheetFormatPr defaultRowHeight="15"/>
  <cols>
    <col min="1" max="1" width="12.7109375" style="1" customWidth="1"/>
    <col min="2" max="2" width="80.7109375" style="1" customWidth="1"/>
    <col min="3" max="3" width="15.85546875" style="2" bestFit="1" customWidth="1"/>
    <col min="4" max="6" width="16.42578125" style="2" bestFit="1" customWidth="1"/>
    <col min="7" max="8" width="10.7109375" style="2" customWidth="1"/>
  </cols>
  <sheetData>
    <row r="1" spans="1:8">
      <c r="A1" s="3" t="s">
        <v>129</v>
      </c>
      <c r="B1" s="3"/>
      <c r="C1" s="3"/>
      <c r="D1" s="3"/>
      <c r="E1" s="3"/>
      <c r="F1" s="3"/>
      <c r="G1" s="3"/>
      <c r="H1" s="3"/>
    </row>
    <row r="2" spans="1:8">
      <c r="A2" s="3"/>
      <c r="B2" s="3"/>
      <c r="C2" s="3"/>
      <c r="D2" s="3"/>
      <c r="E2" s="3"/>
      <c r="F2" s="3"/>
      <c r="G2" s="3"/>
      <c r="H2" s="3"/>
    </row>
    <row r="3" spans="1:8">
      <c r="A3" s="3" t="s">
        <v>130</v>
      </c>
      <c r="B3" s="3"/>
      <c r="C3" s="3"/>
      <c r="D3" s="3"/>
      <c r="E3" s="3"/>
      <c r="F3" s="3"/>
      <c r="G3" s="3"/>
      <c r="H3" s="3"/>
    </row>
    <row r="4" spans="1:8">
      <c r="A4" s="4"/>
      <c r="B4" s="4"/>
      <c r="C4" s="5"/>
      <c r="D4" s="5"/>
      <c r="E4" s="5"/>
      <c r="F4" s="5"/>
      <c r="G4" s="5"/>
      <c r="H4" s="5"/>
    </row>
    <row r="5" spans="1:8">
      <c r="A5" s="4" t="s">
        <v>131</v>
      </c>
      <c r="B5" s="4" t="s">
        <v>132</v>
      </c>
      <c r="C5" s="5" t="s">
        <v>133</v>
      </c>
      <c r="D5" s="5" t="s">
        <v>135</v>
      </c>
      <c r="E5" s="5" t="s">
        <v>137</v>
      </c>
      <c r="F5" s="5" t="s">
        <v>139</v>
      </c>
      <c r="G5" s="5" t="s">
        <v>141</v>
      </c>
      <c r="H5" s="5" t="s">
        <v>141</v>
      </c>
    </row>
    <row r="6" spans="1:8">
      <c r="A6" s="4"/>
      <c r="B6" s="4"/>
      <c r="C6" s="5" t="s">
        <v>134</v>
      </c>
      <c r="D6" s="5" t="s">
        <v>136</v>
      </c>
      <c r="E6" s="5" t="s">
        <v>138</v>
      </c>
      <c r="F6" s="5" t="s">
        <v>140</v>
      </c>
      <c r="G6" s="6" t="s">
        <v>142</v>
      </c>
      <c r="H6" s="6" t="s">
        <v>143</v>
      </c>
    </row>
    <row r="7" spans="1:8">
      <c r="A7" s="7">
        <v>1</v>
      </c>
      <c r="B7" s="7">
        <v>2</v>
      </c>
      <c r="C7" s="6" t="s">
        <v>144</v>
      </c>
      <c r="D7" s="6" t="s">
        <v>145</v>
      </c>
      <c r="E7" s="6" t="s">
        <v>146</v>
      </c>
      <c r="F7" s="6" t="s">
        <v>147</v>
      </c>
      <c r="G7" s="6" t="s">
        <v>148</v>
      </c>
      <c r="H7" s="6" t="s">
        <v>149</v>
      </c>
    </row>
    <row r="8" spans="1:8">
      <c r="A8" s="4"/>
      <c r="B8" s="4"/>
      <c r="C8" s="5"/>
      <c r="D8" s="5"/>
      <c r="E8" s="5"/>
      <c r="F8" s="5"/>
      <c r="G8" s="5"/>
      <c r="H8" s="5"/>
    </row>
    <row r="9" spans="1:8">
      <c r="A9" s="4"/>
      <c r="B9" s="4" t="s">
        <v>0</v>
      </c>
      <c r="C9" s="8">
        <v>2984062.58</v>
      </c>
      <c r="D9" s="8">
        <v>9622372.5</v>
      </c>
      <c r="E9" s="8">
        <v>3905179.06</v>
      </c>
      <c r="F9" s="8">
        <v>3577455.13</v>
      </c>
      <c r="G9" s="5">
        <f>F9/C9</f>
        <v>1.1988539228289239</v>
      </c>
      <c r="H9" s="5">
        <f>F9/E9</f>
        <v>0.91607966626759485</v>
      </c>
    </row>
    <row r="10" spans="1:8">
      <c r="A10" s="4" t="s">
        <v>1</v>
      </c>
      <c r="B10" s="4" t="s">
        <v>2</v>
      </c>
      <c r="C10" s="8">
        <v>836859.36</v>
      </c>
      <c r="D10" s="8">
        <v>1736605.66</v>
      </c>
      <c r="E10" s="8">
        <v>1613082.34</v>
      </c>
      <c r="F10" s="8">
        <v>1532046.07</v>
      </c>
      <c r="G10" s="5">
        <f t="shared" ref="G10:G73" si="0">F10/C10</f>
        <v>1.830709128950891</v>
      </c>
      <c r="H10" s="5">
        <f t="shared" ref="H10:H72" si="1">F10/E10</f>
        <v>0.94976309144888416</v>
      </c>
    </row>
    <row r="11" spans="1:8">
      <c r="A11" s="4" t="s">
        <v>3</v>
      </c>
      <c r="B11" s="4" t="s">
        <v>4</v>
      </c>
      <c r="C11" s="8">
        <v>774774.43</v>
      </c>
      <c r="D11" s="8">
        <v>1547667.66</v>
      </c>
      <c r="E11" s="8">
        <f>E12+E13</f>
        <v>1583082.34</v>
      </c>
      <c r="F11" s="8">
        <v>1503444.07</v>
      </c>
      <c r="G11" s="5">
        <f t="shared" si="0"/>
        <v>1.9404926282866615</v>
      </c>
      <c r="H11" s="5">
        <f t="shared" si="1"/>
        <v>0.94969417067718664</v>
      </c>
    </row>
    <row r="12" spans="1:8">
      <c r="A12" s="4" t="s">
        <v>5</v>
      </c>
      <c r="B12" s="4" t="s">
        <v>6</v>
      </c>
      <c r="C12" s="8">
        <v>747341.84</v>
      </c>
      <c r="D12" s="8">
        <v>1508467.66</v>
      </c>
      <c r="E12" s="8">
        <f>1335494.84+217637.5</f>
        <v>1553132.34</v>
      </c>
      <c r="F12" s="8">
        <v>1475037</v>
      </c>
      <c r="G12" s="5">
        <f t="shared" si="0"/>
        <v>1.9737112537416612</v>
      </c>
      <c r="H12" s="5">
        <f t="shared" si="1"/>
        <v>0.94971752374945717</v>
      </c>
    </row>
    <row r="13" spans="1:8">
      <c r="A13" s="4" t="s">
        <v>7</v>
      </c>
      <c r="B13" s="4" t="s">
        <v>8</v>
      </c>
      <c r="C13" s="8">
        <v>27432.59</v>
      </c>
      <c r="D13" s="8">
        <v>39200</v>
      </c>
      <c r="E13" s="8">
        <v>29950</v>
      </c>
      <c r="F13" s="8">
        <v>28407.07</v>
      </c>
      <c r="G13" s="5">
        <f t="shared" si="0"/>
        <v>1.0355227122192983</v>
      </c>
      <c r="H13" s="5">
        <f t="shared" si="1"/>
        <v>0.9484831385642738</v>
      </c>
    </row>
    <row r="14" spans="1:8">
      <c r="A14" s="4" t="s">
        <v>9</v>
      </c>
      <c r="B14" s="4" t="s">
        <v>10</v>
      </c>
      <c r="C14" s="8">
        <v>62084.93</v>
      </c>
      <c r="D14" s="8">
        <v>188938</v>
      </c>
      <c r="E14" s="8">
        <v>30000</v>
      </c>
      <c r="F14" s="8">
        <v>28602</v>
      </c>
      <c r="G14" s="5">
        <f t="shared" si="0"/>
        <v>0.46069150758485189</v>
      </c>
      <c r="H14" s="5">
        <f t="shared" si="1"/>
        <v>0.95340000000000003</v>
      </c>
    </row>
    <row r="15" spans="1:8">
      <c r="A15" s="4" t="s">
        <v>11</v>
      </c>
      <c r="B15" s="4" t="s">
        <v>12</v>
      </c>
      <c r="C15" s="8">
        <v>62084.93</v>
      </c>
      <c r="D15" s="8">
        <v>188938</v>
      </c>
      <c r="E15" s="8">
        <v>30000</v>
      </c>
      <c r="F15" s="8">
        <v>28602</v>
      </c>
      <c r="G15" s="5">
        <f t="shared" si="0"/>
        <v>0.46069150758485189</v>
      </c>
      <c r="H15" s="5">
        <f t="shared" si="1"/>
        <v>0.95340000000000003</v>
      </c>
    </row>
    <row r="16" spans="1:8">
      <c r="A16" s="4" t="s">
        <v>13</v>
      </c>
      <c r="B16" s="4" t="s">
        <v>14</v>
      </c>
      <c r="C16" s="8">
        <v>98000</v>
      </c>
      <c r="D16" s="8">
        <v>115000</v>
      </c>
      <c r="E16" s="8">
        <v>102000</v>
      </c>
      <c r="F16" s="8">
        <v>88000</v>
      </c>
      <c r="G16" s="5">
        <f t="shared" si="0"/>
        <v>0.89795918367346939</v>
      </c>
      <c r="H16" s="5">
        <f t="shared" si="1"/>
        <v>0.86274509803921573</v>
      </c>
    </row>
    <row r="17" spans="1:8">
      <c r="A17" s="4" t="s">
        <v>15</v>
      </c>
      <c r="B17" s="4" t="s">
        <v>16</v>
      </c>
      <c r="C17" s="8">
        <v>96000</v>
      </c>
      <c r="D17" s="8">
        <v>106000</v>
      </c>
      <c r="E17" s="8">
        <v>96000</v>
      </c>
      <c r="F17" s="8">
        <v>86000</v>
      </c>
      <c r="G17" s="5">
        <f t="shared" si="0"/>
        <v>0.89583333333333337</v>
      </c>
      <c r="H17" s="5">
        <f t="shared" si="1"/>
        <v>0.89583333333333337</v>
      </c>
    </row>
    <row r="18" spans="1:8">
      <c r="A18" s="4" t="s">
        <v>17</v>
      </c>
      <c r="B18" s="4" t="s">
        <v>18</v>
      </c>
      <c r="C18" s="8">
        <v>96000</v>
      </c>
      <c r="D18" s="8">
        <v>106000</v>
      </c>
      <c r="E18" s="8">
        <v>96000</v>
      </c>
      <c r="F18" s="8">
        <v>86000</v>
      </c>
      <c r="G18" s="5">
        <f t="shared" si="0"/>
        <v>0.89583333333333337</v>
      </c>
      <c r="H18" s="5">
        <f t="shared" si="1"/>
        <v>0.89583333333333337</v>
      </c>
    </row>
    <row r="19" spans="1:8">
      <c r="A19" s="4" t="s">
        <v>19</v>
      </c>
      <c r="B19" s="4" t="s">
        <v>20</v>
      </c>
      <c r="C19" s="8">
        <v>2000</v>
      </c>
      <c r="D19" s="8">
        <v>9000</v>
      </c>
      <c r="E19" s="8">
        <v>6000</v>
      </c>
      <c r="F19" s="8">
        <v>2000</v>
      </c>
      <c r="G19" s="5">
        <f t="shared" si="0"/>
        <v>1</v>
      </c>
      <c r="H19" s="5">
        <f t="shared" si="1"/>
        <v>0.33333333333333331</v>
      </c>
    </row>
    <row r="20" spans="1:8">
      <c r="A20" s="4" t="s">
        <v>21</v>
      </c>
      <c r="B20" s="4" t="s">
        <v>22</v>
      </c>
      <c r="C20" s="8">
        <v>2000</v>
      </c>
      <c r="D20" s="8">
        <v>9000</v>
      </c>
      <c r="E20" s="8">
        <v>6000</v>
      </c>
      <c r="F20" s="8">
        <v>2000</v>
      </c>
      <c r="G20" s="5">
        <f t="shared" si="0"/>
        <v>1</v>
      </c>
      <c r="H20" s="5">
        <f t="shared" si="1"/>
        <v>0.33333333333333331</v>
      </c>
    </row>
    <row r="21" spans="1:8">
      <c r="A21" s="4" t="s">
        <v>23</v>
      </c>
      <c r="B21" s="4" t="s">
        <v>24</v>
      </c>
      <c r="C21" s="8">
        <v>590264.65</v>
      </c>
      <c r="D21" s="8">
        <v>3206344.5</v>
      </c>
      <c r="E21" s="8">
        <v>702250</v>
      </c>
      <c r="F21" s="8">
        <v>505577</v>
      </c>
      <c r="G21" s="5">
        <f t="shared" si="0"/>
        <v>0.85652596678456006</v>
      </c>
      <c r="H21" s="5">
        <f t="shared" si="1"/>
        <v>0.71993876824492697</v>
      </c>
    </row>
    <row r="22" spans="1:8">
      <c r="A22" s="4" t="s">
        <v>25</v>
      </c>
      <c r="B22" s="4" t="s">
        <v>26</v>
      </c>
      <c r="C22" s="8">
        <v>5016.25</v>
      </c>
      <c r="D22" s="8">
        <v>17000</v>
      </c>
      <c r="E22" s="8">
        <v>10000</v>
      </c>
      <c r="F22" s="8">
        <v>5653</v>
      </c>
      <c r="G22" s="5">
        <f t="shared" si="0"/>
        <v>1.1269374532768501</v>
      </c>
      <c r="H22" s="5">
        <f t="shared" si="1"/>
        <v>0.56530000000000002</v>
      </c>
    </row>
    <row r="23" spans="1:8">
      <c r="A23" s="4" t="s">
        <v>27</v>
      </c>
      <c r="B23" s="4" t="s">
        <v>28</v>
      </c>
      <c r="C23" s="8">
        <v>5016.25</v>
      </c>
      <c r="D23" s="8">
        <v>17000</v>
      </c>
      <c r="E23" s="8">
        <v>10000</v>
      </c>
      <c r="F23" s="8">
        <v>5653</v>
      </c>
      <c r="G23" s="5">
        <f t="shared" si="0"/>
        <v>1.1269374532768501</v>
      </c>
      <c r="H23" s="5">
        <f t="shared" si="1"/>
        <v>0.56530000000000002</v>
      </c>
    </row>
    <row r="24" spans="1:8">
      <c r="A24" s="4" t="s">
        <v>29</v>
      </c>
      <c r="B24" s="4" t="s">
        <v>30</v>
      </c>
      <c r="C24" s="8">
        <v>0</v>
      </c>
      <c r="D24" s="8">
        <v>6000</v>
      </c>
      <c r="E24" s="8">
        <v>0</v>
      </c>
      <c r="F24" s="8">
        <v>0</v>
      </c>
      <c r="G24" s="5">
        <v>0</v>
      </c>
      <c r="H24" s="5">
        <v>0</v>
      </c>
    </row>
    <row r="25" spans="1:8">
      <c r="A25" s="4" t="s">
        <v>31</v>
      </c>
      <c r="B25" s="4" t="s">
        <v>32</v>
      </c>
      <c r="C25" s="8">
        <v>0</v>
      </c>
      <c r="D25" s="8">
        <v>6000</v>
      </c>
      <c r="E25" s="8">
        <v>0</v>
      </c>
      <c r="F25" s="8">
        <v>0</v>
      </c>
      <c r="G25" s="5">
        <v>0</v>
      </c>
      <c r="H25" s="5">
        <v>0</v>
      </c>
    </row>
    <row r="26" spans="1:8">
      <c r="A26" s="4" t="s">
        <v>33</v>
      </c>
      <c r="B26" s="4" t="s">
        <v>34</v>
      </c>
      <c r="C26" s="8">
        <v>0</v>
      </c>
      <c r="D26" s="8">
        <v>260000</v>
      </c>
      <c r="E26" s="8">
        <v>240000</v>
      </c>
      <c r="F26" s="8">
        <v>111250</v>
      </c>
      <c r="G26" s="5">
        <v>0</v>
      </c>
      <c r="H26" s="5">
        <f t="shared" si="1"/>
        <v>0.46354166666666669</v>
      </c>
    </row>
    <row r="27" spans="1:8">
      <c r="A27" s="4" t="s">
        <v>35</v>
      </c>
      <c r="B27" s="4" t="s">
        <v>36</v>
      </c>
      <c r="C27" s="8">
        <v>0</v>
      </c>
      <c r="D27" s="8">
        <v>260000</v>
      </c>
      <c r="E27" s="8">
        <v>240000</v>
      </c>
      <c r="F27" s="8">
        <v>111250</v>
      </c>
      <c r="G27" s="5">
        <v>0</v>
      </c>
      <c r="H27" s="5">
        <f t="shared" si="1"/>
        <v>0.46354166666666669</v>
      </c>
    </row>
    <row r="28" spans="1:8">
      <c r="A28" s="4" t="s">
        <v>37</v>
      </c>
      <c r="B28" s="4" t="s">
        <v>38</v>
      </c>
      <c r="C28" s="8">
        <v>572180.93000000005</v>
      </c>
      <c r="D28" s="8">
        <v>2903344.5</v>
      </c>
      <c r="E28" s="8">
        <v>434250</v>
      </c>
      <c r="F28" s="8">
        <v>376282</v>
      </c>
      <c r="G28" s="5">
        <f t="shared" si="0"/>
        <v>0.65762764935210261</v>
      </c>
      <c r="H28" s="5">
        <f t="shared" si="1"/>
        <v>0.86651007484168108</v>
      </c>
    </row>
    <row r="29" spans="1:8">
      <c r="A29" s="4" t="s">
        <v>39</v>
      </c>
      <c r="B29" s="4" t="s">
        <v>40</v>
      </c>
      <c r="C29" s="8">
        <v>572180.93000000005</v>
      </c>
      <c r="D29" s="8">
        <v>2903344.5</v>
      </c>
      <c r="E29" s="8">
        <v>434250</v>
      </c>
      <c r="F29" s="8">
        <v>376282</v>
      </c>
      <c r="G29" s="5">
        <f t="shared" si="0"/>
        <v>0.65762764935210261</v>
      </c>
      <c r="H29" s="5">
        <f t="shared" si="1"/>
        <v>0.86651007484168108</v>
      </c>
    </row>
    <row r="30" spans="1:8">
      <c r="A30" s="4" t="s">
        <v>41</v>
      </c>
      <c r="B30" s="4" t="s">
        <v>42</v>
      </c>
      <c r="C30" s="8">
        <v>13067.47</v>
      </c>
      <c r="D30" s="8">
        <v>13000</v>
      </c>
      <c r="E30" s="8">
        <v>13000</v>
      </c>
      <c r="F30" s="8">
        <v>11141.6</v>
      </c>
      <c r="G30" s="5">
        <f t="shared" si="0"/>
        <v>0.85262105059357329</v>
      </c>
      <c r="H30" s="5">
        <f t="shared" si="1"/>
        <v>0.8570461538461539</v>
      </c>
    </row>
    <row r="31" spans="1:8">
      <c r="A31" s="4" t="s">
        <v>43</v>
      </c>
      <c r="B31" s="4" t="s">
        <v>44</v>
      </c>
      <c r="C31" s="8">
        <v>13067.47</v>
      </c>
      <c r="D31" s="8">
        <v>13000</v>
      </c>
      <c r="E31" s="8">
        <v>13000</v>
      </c>
      <c r="F31" s="8">
        <v>11141.6</v>
      </c>
      <c r="G31" s="5">
        <f t="shared" si="0"/>
        <v>0.85262105059357329</v>
      </c>
      <c r="H31" s="5">
        <f t="shared" si="1"/>
        <v>0.8570461538461539</v>
      </c>
    </row>
    <row r="32" spans="1:8">
      <c r="A32" s="4" t="s">
        <v>45</v>
      </c>
      <c r="B32" s="4" t="s">
        <v>46</v>
      </c>
      <c r="C32" s="8">
        <v>0</v>
      </c>
      <c r="D32" s="8">
        <v>7000</v>
      </c>
      <c r="E32" s="8">
        <v>5000</v>
      </c>
      <c r="F32" s="8">
        <v>1250</v>
      </c>
      <c r="G32" s="5">
        <v>0</v>
      </c>
      <c r="H32" s="5">
        <f t="shared" si="1"/>
        <v>0.25</v>
      </c>
    </row>
    <row r="33" spans="1:8">
      <c r="A33" s="4" t="s">
        <v>47</v>
      </c>
      <c r="B33" s="4" t="s">
        <v>48</v>
      </c>
      <c r="C33" s="8">
        <v>0</v>
      </c>
      <c r="D33" s="8">
        <v>7000</v>
      </c>
      <c r="E33" s="8">
        <v>5000</v>
      </c>
      <c r="F33" s="8">
        <v>1250</v>
      </c>
      <c r="G33" s="5">
        <v>0</v>
      </c>
      <c r="H33" s="5">
        <f t="shared" si="1"/>
        <v>0.25</v>
      </c>
    </row>
    <row r="34" spans="1:8">
      <c r="A34" s="4" t="s">
        <v>49</v>
      </c>
      <c r="B34" s="4" t="s">
        <v>50</v>
      </c>
      <c r="C34" s="8">
        <v>137140</v>
      </c>
      <c r="D34" s="8">
        <v>296000</v>
      </c>
      <c r="E34" s="8">
        <v>49374.61</v>
      </c>
      <c r="F34" s="8">
        <v>45403.81</v>
      </c>
      <c r="G34" s="5">
        <f t="shared" si="0"/>
        <v>0.33107634534052793</v>
      </c>
      <c r="H34" s="5">
        <f t="shared" si="1"/>
        <v>0.91957809894599662</v>
      </c>
    </row>
    <row r="35" spans="1:8">
      <c r="A35" s="4" t="s">
        <v>51</v>
      </c>
      <c r="B35" s="4" t="s">
        <v>52</v>
      </c>
      <c r="C35" s="8">
        <v>8943.58</v>
      </c>
      <c r="D35" s="8">
        <v>15000</v>
      </c>
      <c r="E35" s="8"/>
      <c r="F35" s="8"/>
      <c r="G35" s="5">
        <f t="shared" si="0"/>
        <v>0</v>
      </c>
      <c r="H35" s="5">
        <v>0</v>
      </c>
    </row>
    <row r="36" spans="1:8">
      <c r="A36" s="4" t="s">
        <v>53</v>
      </c>
      <c r="B36" s="4" t="s">
        <v>54</v>
      </c>
      <c r="C36" s="8">
        <v>8943.58</v>
      </c>
      <c r="D36" s="8">
        <v>15000</v>
      </c>
      <c r="E36" s="8"/>
      <c r="F36" s="8"/>
      <c r="G36" s="5">
        <f t="shared" si="0"/>
        <v>0</v>
      </c>
      <c r="H36" s="5">
        <v>0</v>
      </c>
    </row>
    <row r="37" spans="1:8">
      <c r="A37" s="4" t="s">
        <v>55</v>
      </c>
      <c r="B37" s="4" t="s">
        <v>56</v>
      </c>
      <c r="C37" s="8">
        <v>105371.56</v>
      </c>
      <c r="D37" s="8">
        <v>220000</v>
      </c>
      <c r="E37" s="8">
        <v>0</v>
      </c>
      <c r="F37" s="8">
        <v>0</v>
      </c>
      <c r="G37" s="5">
        <f t="shared" si="0"/>
        <v>0</v>
      </c>
      <c r="H37" s="5">
        <v>0</v>
      </c>
    </row>
    <row r="38" spans="1:8">
      <c r="A38" s="4" t="s">
        <v>57</v>
      </c>
      <c r="B38" s="4" t="s">
        <v>58</v>
      </c>
      <c r="C38" s="8">
        <v>105371.56</v>
      </c>
      <c r="D38" s="8">
        <v>220000</v>
      </c>
      <c r="E38" s="8">
        <v>0</v>
      </c>
      <c r="F38" s="8">
        <v>0</v>
      </c>
      <c r="G38" s="5">
        <f t="shared" si="0"/>
        <v>0</v>
      </c>
      <c r="H38" s="5">
        <v>0</v>
      </c>
    </row>
    <row r="39" spans="1:8">
      <c r="A39" s="4" t="s">
        <v>59</v>
      </c>
      <c r="B39" s="4" t="s">
        <v>60</v>
      </c>
      <c r="C39" s="8">
        <v>22826.12</v>
      </c>
      <c r="D39" s="8">
        <v>61000</v>
      </c>
      <c r="E39" s="8">
        <v>49374.61</v>
      </c>
      <c r="F39" s="8">
        <v>45403.81</v>
      </c>
      <c r="G39" s="5">
        <f t="shared" si="0"/>
        <v>1.9891164157552839</v>
      </c>
      <c r="H39" s="5">
        <f t="shared" si="1"/>
        <v>0.91957809894599662</v>
      </c>
    </row>
    <row r="40" spans="1:8">
      <c r="A40" s="4" t="s">
        <v>61</v>
      </c>
      <c r="B40" s="4" t="s">
        <v>62</v>
      </c>
      <c r="C40" s="8">
        <v>22826.12</v>
      </c>
      <c r="D40" s="8">
        <v>61000</v>
      </c>
      <c r="E40" s="8">
        <v>49374.61</v>
      </c>
      <c r="F40" s="8">
        <v>45403.81</v>
      </c>
      <c r="G40" s="5">
        <f t="shared" si="0"/>
        <v>1.9891164157552839</v>
      </c>
      <c r="H40" s="5">
        <f t="shared" si="1"/>
        <v>0.91957809894599662</v>
      </c>
    </row>
    <row r="41" spans="1:8">
      <c r="A41" s="4" t="s">
        <v>63</v>
      </c>
      <c r="B41" s="4" t="s">
        <v>64</v>
      </c>
      <c r="C41" s="8">
        <v>872116.72</v>
      </c>
      <c r="D41" s="8">
        <v>3426500</v>
      </c>
      <c r="E41" s="8">
        <f>E44+E46+E48</f>
        <v>943837.5</v>
      </c>
      <c r="F41" s="8">
        <v>920158</v>
      </c>
      <c r="G41" s="5">
        <f t="shared" si="0"/>
        <v>1.0550858375929315</v>
      </c>
      <c r="H41" s="5">
        <f t="shared" si="1"/>
        <v>0.97491146516217042</v>
      </c>
    </row>
    <row r="42" spans="1:8">
      <c r="A42" s="4" t="s">
        <v>65</v>
      </c>
      <c r="B42" s="4" t="s">
        <v>66</v>
      </c>
      <c r="C42" s="8">
        <v>0</v>
      </c>
      <c r="D42" s="8">
        <v>106000</v>
      </c>
      <c r="E42" s="8">
        <v>0</v>
      </c>
      <c r="F42" s="8">
        <v>0</v>
      </c>
      <c r="G42" s="5">
        <v>0</v>
      </c>
      <c r="H42" s="5">
        <v>0</v>
      </c>
    </row>
    <row r="43" spans="1:8">
      <c r="A43" s="4" t="s">
        <v>67</v>
      </c>
      <c r="B43" s="4" t="s">
        <v>68</v>
      </c>
      <c r="C43" s="8">
        <v>0</v>
      </c>
      <c r="D43" s="8">
        <v>106000</v>
      </c>
      <c r="E43" s="8">
        <v>0</v>
      </c>
      <c r="F43" s="8">
        <v>0</v>
      </c>
      <c r="G43" s="5">
        <v>0</v>
      </c>
      <c r="H43" s="5">
        <v>0</v>
      </c>
    </row>
    <row r="44" spans="1:8">
      <c r="A44" s="4" t="s">
        <v>69</v>
      </c>
      <c r="B44" s="4" t="s">
        <v>70</v>
      </c>
      <c r="C44" s="8">
        <v>553221.46</v>
      </c>
      <c r="D44" s="8">
        <v>3005500</v>
      </c>
      <c r="E44" s="8">
        <v>610637.5</v>
      </c>
      <c r="F44" s="8">
        <v>597884</v>
      </c>
      <c r="G44" s="5">
        <f t="shared" si="0"/>
        <v>1.0807317561397565</v>
      </c>
      <c r="H44" s="5">
        <f t="shared" si="1"/>
        <v>0.9791144500624348</v>
      </c>
    </row>
    <row r="45" spans="1:8">
      <c r="A45" s="4" t="s">
        <v>71</v>
      </c>
      <c r="B45" s="4" t="s">
        <v>72</v>
      </c>
      <c r="C45" s="8">
        <v>553221.46</v>
      </c>
      <c r="D45" s="8">
        <v>3005500</v>
      </c>
      <c r="E45" s="8">
        <v>610637.5</v>
      </c>
      <c r="F45" s="8">
        <v>597884</v>
      </c>
      <c r="G45" s="5">
        <f t="shared" si="0"/>
        <v>1.0807317561397565</v>
      </c>
      <c r="H45" s="5">
        <f t="shared" si="1"/>
        <v>0.9791144500624348</v>
      </c>
    </row>
    <row r="46" spans="1:8">
      <c r="A46" s="4" t="s">
        <v>73</v>
      </c>
      <c r="B46" s="4" t="s">
        <v>74</v>
      </c>
      <c r="C46" s="8">
        <v>299194.77</v>
      </c>
      <c r="D46" s="8">
        <v>265000</v>
      </c>
      <c r="E46" s="8">
        <v>168000</v>
      </c>
      <c r="F46" s="8">
        <v>157213</v>
      </c>
      <c r="G46" s="5">
        <f t="shared" si="0"/>
        <v>0.52545370361921762</v>
      </c>
      <c r="H46" s="5">
        <f t="shared" si="1"/>
        <v>0.93579166666666669</v>
      </c>
    </row>
    <row r="47" spans="1:8">
      <c r="A47" s="4" t="s">
        <v>75</v>
      </c>
      <c r="B47" s="4" t="s">
        <v>76</v>
      </c>
      <c r="C47" s="8">
        <v>299194.77</v>
      </c>
      <c r="D47" s="8">
        <v>265000</v>
      </c>
      <c r="E47" s="8">
        <v>168000</v>
      </c>
      <c r="F47" s="8">
        <v>157213</v>
      </c>
      <c r="G47" s="5">
        <f t="shared" si="0"/>
        <v>0.52545370361921762</v>
      </c>
      <c r="H47" s="5">
        <f t="shared" si="1"/>
        <v>0.93579166666666669</v>
      </c>
    </row>
    <row r="48" spans="1:8">
      <c r="A48" s="4" t="s">
        <v>77</v>
      </c>
      <c r="B48" s="4" t="s">
        <v>78</v>
      </c>
      <c r="C48" s="8">
        <v>19700.490000000002</v>
      </c>
      <c r="D48" s="8">
        <v>50000</v>
      </c>
      <c r="E48" s="8">
        <v>165200</v>
      </c>
      <c r="F48" s="8">
        <v>165061</v>
      </c>
      <c r="G48" s="5">
        <f>F48/C48</f>
        <v>8.3785225646671719</v>
      </c>
      <c r="H48" s="5">
        <f t="shared" si="1"/>
        <v>0.99915859564164644</v>
      </c>
    </row>
    <row r="49" spans="1:8">
      <c r="A49" s="4" t="s">
        <v>79</v>
      </c>
      <c r="B49" s="4" t="s">
        <v>80</v>
      </c>
      <c r="C49" s="8">
        <v>19700.490000000002</v>
      </c>
      <c r="D49" s="8">
        <v>50000</v>
      </c>
      <c r="E49" s="8">
        <v>165200</v>
      </c>
      <c r="F49" s="8">
        <v>165061</v>
      </c>
      <c r="G49" s="5">
        <f t="shared" si="0"/>
        <v>8.3785225646671719</v>
      </c>
      <c r="H49" s="5">
        <f t="shared" si="1"/>
        <v>0.99915859564164644</v>
      </c>
    </row>
    <row r="50" spans="1:8">
      <c r="A50" s="4" t="s">
        <v>81</v>
      </c>
      <c r="B50" s="4" t="s">
        <v>82</v>
      </c>
      <c r="C50" s="8">
        <v>21614</v>
      </c>
      <c r="D50" s="8">
        <v>189400</v>
      </c>
      <c r="E50" s="8">
        <f>29364+4000+13000</f>
        <v>46364</v>
      </c>
      <c r="F50" s="8">
        <v>43614</v>
      </c>
      <c r="G50" s="5">
        <f t="shared" si="0"/>
        <v>2.0178587952253171</v>
      </c>
      <c r="H50" s="5">
        <f t="shared" si="1"/>
        <v>0.94068673971184535</v>
      </c>
    </row>
    <row r="51" spans="1:8">
      <c r="A51" s="4" t="s">
        <v>83</v>
      </c>
      <c r="B51" s="4" t="s">
        <v>84</v>
      </c>
      <c r="C51" s="8">
        <v>6500</v>
      </c>
      <c r="D51" s="8">
        <v>16000</v>
      </c>
      <c r="E51" s="8">
        <v>13000</v>
      </c>
      <c r="F51" s="8">
        <v>12000</v>
      </c>
      <c r="G51" s="5">
        <f t="shared" si="0"/>
        <v>1.8461538461538463</v>
      </c>
      <c r="H51" s="5">
        <f t="shared" si="1"/>
        <v>0.92307692307692313</v>
      </c>
    </row>
    <row r="52" spans="1:8">
      <c r="A52" s="4" t="s">
        <v>85</v>
      </c>
      <c r="B52" s="4" t="s">
        <v>86</v>
      </c>
      <c r="C52" s="8">
        <v>6500</v>
      </c>
      <c r="D52" s="8">
        <v>16000</v>
      </c>
      <c r="E52" s="8">
        <v>13000</v>
      </c>
      <c r="F52" s="8">
        <v>12000</v>
      </c>
      <c r="G52" s="5">
        <f t="shared" si="0"/>
        <v>1.8461538461538463</v>
      </c>
      <c r="H52" s="5">
        <f t="shared" si="1"/>
        <v>0.92307692307692313</v>
      </c>
    </row>
    <row r="53" spans="1:8">
      <c r="A53" s="4" t="s">
        <v>87</v>
      </c>
      <c r="B53" s="4" t="s">
        <v>88</v>
      </c>
      <c r="C53" s="8">
        <v>0</v>
      </c>
      <c r="D53" s="8">
        <v>120000</v>
      </c>
      <c r="E53" s="8">
        <v>0</v>
      </c>
      <c r="F53" s="8">
        <v>0</v>
      </c>
      <c r="G53" s="5">
        <v>0</v>
      </c>
      <c r="H53" s="5">
        <v>0</v>
      </c>
    </row>
    <row r="54" spans="1:8">
      <c r="A54" s="4" t="s">
        <v>89</v>
      </c>
      <c r="B54" s="4" t="s">
        <v>90</v>
      </c>
      <c r="C54" s="8">
        <v>0</v>
      </c>
      <c r="D54" s="8">
        <v>120000</v>
      </c>
      <c r="E54" s="8">
        <v>0</v>
      </c>
      <c r="F54" s="8">
        <v>0</v>
      </c>
      <c r="G54" s="5">
        <v>0</v>
      </c>
      <c r="H54" s="5">
        <v>0</v>
      </c>
    </row>
    <row r="55" spans="1:8">
      <c r="A55" s="4" t="s">
        <v>91</v>
      </c>
      <c r="B55" s="4" t="s">
        <v>92</v>
      </c>
      <c r="C55" s="8">
        <v>2000</v>
      </c>
      <c r="D55" s="8">
        <v>6000</v>
      </c>
      <c r="E55" s="8">
        <v>3000</v>
      </c>
      <c r="F55" s="8">
        <v>3000</v>
      </c>
      <c r="G55" s="5">
        <f t="shared" si="0"/>
        <v>1.5</v>
      </c>
      <c r="H55" s="5">
        <f t="shared" si="1"/>
        <v>1</v>
      </c>
    </row>
    <row r="56" spans="1:8">
      <c r="A56" s="4" t="s">
        <v>93</v>
      </c>
      <c r="B56" s="4" t="s">
        <v>94</v>
      </c>
      <c r="C56" s="8">
        <v>2000</v>
      </c>
      <c r="D56" s="8">
        <v>6000</v>
      </c>
      <c r="E56" s="8">
        <v>3000</v>
      </c>
      <c r="F56" s="8">
        <v>3000</v>
      </c>
      <c r="G56" s="5">
        <f t="shared" si="0"/>
        <v>1.5</v>
      </c>
      <c r="H56" s="5">
        <f t="shared" si="1"/>
        <v>1</v>
      </c>
    </row>
    <row r="57" spans="1:8">
      <c r="A57" s="4" t="s">
        <v>95</v>
      </c>
      <c r="B57" s="4" t="s">
        <v>96</v>
      </c>
      <c r="C57" s="8">
        <v>13114</v>
      </c>
      <c r="D57" s="8">
        <v>47400</v>
      </c>
      <c r="E57" s="8">
        <v>30364</v>
      </c>
      <c r="F57" s="8">
        <v>28614</v>
      </c>
      <c r="G57" s="5">
        <f t="shared" si="0"/>
        <v>2.1819429617202988</v>
      </c>
      <c r="H57" s="5">
        <f t="shared" si="1"/>
        <v>0.94236595968910553</v>
      </c>
    </row>
    <row r="58" spans="1:8">
      <c r="A58" s="4" t="s">
        <v>97</v>
      </c>
      <c r="B58" s="4" t="s">
        <v>98</v>
      </c>
      <c r="C58" s="8">
        <v>13114</v>
      </c>
      <c r="D58" s="8">
        <v>47400</v>
      </c>
      <c r="E58" s="8">
        <v>30364</v>
      </c>
      <c r="F58" s="8">
        <v>28614</v>
      </c>
      <c r="G58" s="5">
        <f t="shared" si="0"/>
        <v>2.1819429617202988</v>
      </c>
      <c r="H58" s="5">
        <f t="shared" si="1"/>
        <v>0.94236595968910553</v>
      </c>
    </row>
    <row r="59" spans="1:8">
      <c r="A59" s="4" t="s">
        <v>99</v>
      </c>
      <c r="B59" s="4" t="s">
        <v>100</v>
      </c>
      <c r="C59" s="8">
        <v>300578.68</v>
      </c>
      <c r="D59" s="8">
        <v>322300</v>
      </c>
      <c r="E59" s="8">
        <f>365170.61-1260</f>
        <v>363910.61</v>
      </c>
      <c r="F59" s="8">
        <v>362318.39</v>
      </c>
      <c r="G59" s="5">
        <f t="shared" si="0"/>
        <v>1.2054028249774735</v>
      </c>
      <c r="H59" s="5">
        <f t="shared" si="1"/>
        <v>0.99562469475677018</v>
      </c>
    </row>
    <row r="60" spans="1:8">
      <c r="A60" s="4" t="s">
        <v>101</v>
      </c>
      <c r="B60" s="4" t="s">
        <v>102</v>
      </c>
      <c r="C60" s="8">
        <v>256111.58</v>
      </c>
      <c r="D60" s="8">
        <v>269800</v>
      </c>
      <c r="E60" s="8">
        <v>298100</v>
      </c>
      <c r="F60" s="8">
        <v>296614.17</v>
      </c>
      <c r="G60" s="5">
        <f t="shared" si="0"/>
        <v>1.1581443135058556</v>
      </c>
      <c r="H60" s="5">
        <f t="shared" si="1"/>
        <v>0.99501566588393153</v>
      </c>
    </row>
    <row r="61" spans="1:8">
      <c r="A61" s="4" t="s">
        <v>103</v>
      </c>
      <c r="B61" s="4" t="s">
        <v>104</v>
      </c>
      <c r="C61" s="8">
        <v>251086.07999999999</v>
      </c>
      <c r="D61" s="8">
        <v>260800</v>
      </c>
      <c r="E61" s="8">
        <v>293100</v>
      </c>
      <c r="F61" s="8">
        <v>292066.21000000002</v>
      </c>
      <c r="G61" s="5">
        <f t="shared" si="0"/>
        <v>1.1632114771157367</v>
      </c>
      <c r="H61" s="5">
        <f t="shared" si="1"/>
        <v>0.99647291026953266</v>
      </c>
    </row>
    <row r="62" spans="1:8">
      <c r="A62" s="4" t="s">
        <v>105</v>
      </c>
      <c r="B62" s="4" t="s">
        <v>106</v>
      </c>
      <c r="C62" s="8">
        <v>5025.5</v>
      </c>
      <c r="D62" s="8">
        <v>9000</v>
      </c>
      <c r="E62" s="8">
        <v>5000</v>
      </c>
      <c r="F62" s="8">
        <v>4547.96</v>
      </c>
      <c r="G62" s="5">
        <f t="shared" si="0"/>
        <v>0.90497661924186645</v>
      </c>
      <c r="H62" s="5">
        <f t="shared" si="1"/>
        <v>0.90959199999999996</v>
      </c>
    </row>
    <row r="63" spans="1:8">
      <c r="A63" s="4" t="s">
        <v>107</v>
      </c>
      <c r="B63" s="4" t="s">
        <v>108</v>
      </c>
      <c r="C63" s="8">
        <v>25717.1</v>
      </c>
      <c r="D63" s="8">
        <v>30000</v>
      </c>
      <c r="E63" s="8">
        <v>34260</v>
      </c>
      <c r="F63" s="8">
        <v>34153.61</v>
      </c>
      <c r="G63" s="5">
        <f t="shared" si="0"/>
        <v>1.3280505966846963</v>
      </c>
      <c r="H63" s="5">
        <f t="shared" si="1"/>
        <v>0.99689462930531236</v>
      </c>
    </row>
    <row r="64" spans="1:8">
      <c r="A64" s="4" t="s">
        <v>109</v>
      </c>
      <c r="B64" s="4" t="s">
        <v>110</v>
      </c>
      <c r="C64" s="8">
        <v>25717.1</v>
      </c>
      <c r="D64" s="8">
        <v>30000</v>
      </c>
      <c r="E64" s="8">
        <v>34260</v>
      </c>
      <c r="F64" s="8">
        <v>34153.61</v>
      </c>
      <c r="G64" s="5">
        <f t="shared" si="0"/>
        <v>1.3280505966846963</v>
      </c>
      <c r="H64" s="5">
        <f t="shared" si="1"/>
        <v>0.99689462930531236</v>
      </c>
    </row>
    <row r="65" spans="1:8">
      <c r="A65" s="4" t="s">
        <v>111</v>
      </c>
      <c r="B65" s="4" t="s">
        <v>112</v>
      </c>
      <c r="C65" s="8">
        <v>13500</v>
      </c>
      <c r="D65" s="8">
        <v>15000</v>
      </c>
      <c r="E65" s="8">
        <v>15000</v>
      </c>
      <c r="F65" s="8">
        <v>15000</v>
      </c>
      <c r="G65" s="5">
        <f t="shared" si="0"/>
        <v>1.1111111111111112</v>
      </c>
      <c r="H65" s="5">
        <f t="shared" si="1"/>
        <v>1</v>
      </c>
    </row>
    <row r="66" spans="1:8">
      <c r="A66" s="4" t="s">
        <v>113</v>
      </c>
      <c r="B66" s="4" t="s">
        <v>114</v>
      </c>
      <c r="C66" s="8">
        <v>13500</v>
      </c>
      <c r="D66" s="8">
        <v>15000</v>
      </c>
      <c r="E66" s="8">
        <v>15000</v>
      </c>
      <c r="F66" s="8">
        <v>15000</v>
      </c>
      <c r="G66" s="5">
        <f t="shared" si="0"/>
        <v>1.1111111111111112</v>
      </c>
      <c r="H66" s="5">
        <f t="shared" si="1"/>
        <v>1</v>
      </c>
    </row>
    <row r="67" spans="1:8">
      <c r="A67" s="4" t="s">
        <v>115</v>
      </c>
      <c r="B67" s="4" t="s">
        <v>116</v>
      </c>
      <c r="C67" s="8">
        <v>0</v>
      </c>
      <c r="D67" s="8"/>
      <c r="E67" s="8">
        <v>9050.61</v>
      </c>
      <c r="F67" s="8">
        <v>9050.61</v>
      </c>
      <c r="G67" s="5">
        <v>0</v>
      </c>
      <c r="H67" s="5">
        <f t="shared" si="1"/>
        <v>1</v>
      </c>
    </row>
    <row r="68" spans="1:8">
      <c r="A68" s="4" t="s">
        <v>117</v>
      </c>
      <c r="B68" s="4" t="s">
        <v>118</v>
      </c>
      <c r="C68" s="8">
        <v>0</v>
      </c>
      <c r="D68" s="8"/>
      <c r="E68" s="8">
        <v>9050.61</v>
      </c>
      <c r="F68" s="8">
        <v>9050.61</v>
      </c>
      <c r="G68" s="5">
        <v>0</v>
      </c>
      <c r="H68" s="5">
        <f t="shared" si="1"/>
        <v>1</v>
      </c>
    </row>
    <row r="69" spans="1:8">
      <c r="A69" s="4" t="s">
        <v>119</v>
      </c>
      <c r="B69" s="4" t="s">
        <v>120</v>
      </c>
      <c r="C69" s="8">
        <v>5250</v>
      </c>
      <c r="D69" s="8">
        <v>7500</v>
      </c>
      <c r="E69" s="8">
        <v>7500</v>
      </c>
      <c r="F69" s="8">
        <v>7500</v>
      </c>
      <c r="G69" s="5">
        <f t="shared" si="0"/>
        <v>1.4285714285714286</v>
      </c>
      <c r="H69" s="5">
        <f t="shared" si="1"/>
        <v>1</v>
      </c>
    </row>
    <row r="70" spans="1:8">
      <c r="A70" s="4" t="s">
        <v>121</v>
      </c>
      <c r="B70" s="4" t="s">
        <v>122</v>
      </c>
      <c r="C70" s="8">
        <v>5250</v>
      </c>
      <c r="D70" s="8">
        <v>7500</v>
      </c>
      <c r="E70" s="8">
        <v>7500</v>
      </c>
      <c r="F70" s="8">
        <v>7500</v>
      </c>
      <c r="G70" s="5">
        <f t="shared" si="0"/>
        <v>1.4285714285714286</v>
      </c>
      <c r="H70" s="5">
        <f t="shared" si="1"/>
        <v>1</v>
      </c>
    </row>
    <row r="71" spans="1:8">
      <c r="A71" s="4" t="s">
        <v>123</v>
      </c>
      <c r="B71" s="4" t="s">
        <v>124</v>
      </c>
      <c r="C71" s="8">
        <v>127489.17</v>
      </c>
      <c r="D71" s="8">
        <v>130360</v>
      </c>
      <c r="E71" s="8">
        <v>84360</v>
      </c>
      <c r="F71" s="8">
        <v>80337.86</v>
      </c>
      <c r="G71" s="5">
        <f t="shared" si="0"/>
        <v>0.63015438880024088</v>
      </c>
      <c r="H71" s="5">
        <f t="shared" si="1"/>
        <v>0.95232171645329544</v>
      </c>
    </row>
    <row r="72" spans="1:8">
      <c r="A72" s="4" t="s">
        <v>125</v>
      </c>
      <c r="B72" s="4" t="s">
        <v>126</v>
      </c>
      <c r="C72" s="8">
        <v>127489.17</v>
      </c>
      <c r="D72" s="8">
        <v>130360</v>
      </c>
      <c r="E72" s="8">
        <v>84360</v>
      </c>
      <c r="F72" s="8">
        <v>80337.86</v>
      </c>
      <c r="G72" s="5">
        <f t="shared" si="0"/>
        <v>0.63015438880024088</v>
      </c>
      <c r="H72" s="5">
        <f t="shared" si="1"/>
        <v>0.95232171645329544</v>
      </c>
    </row>
    <row r="73" spans="1:8">
      <c r="A73" s="4" t="s">
        <v>127</v>
      </c>
      <c r="B73" s="4" t="s">
        <v>128</v>
      </c>
      <c r="C73" s="8">
        <v>127489.17</v>
      </c>
      <c r="D73" s="8">
        <v>130360</v>
      </c>
      <c r="E73" s="8">
        <v>84360</v>
      </c>
      <c r="F73" s="8">
        <v>80337.86</v>
      </c>
      <c r="G73" s="5">
        <f t="shared" si="0"/>
        <v>0.63015438880024088</v>
      </c>
      <c r="H73" s="5">
        <f>F73/E73</f>
        <v>0.95232171645329544</v>
      </c>
    </row>
  </sheetData>
  <autoFilter ref="A8:H73"/>
  <mergeCells count="2">
    <mergeCell ref="A1:H2"/>
    <mergeCell ref="A3:H3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REBPOM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OPCINA1</cp:lastModifiedBy>
  <cp:lastPrinted>2022-07-08T06:28:45Z</cp:lastPrinted>
  <dcterms:created xsi:type="dcterms:W3CDTF">2022-05-05T07:27:28Z</dcterms:created>
  <dcterms:modified xsi:type="dcterms:W3CDTF">2022-07-08T09:47:51Z</dcterms:modified>
</cp:coreProperties>
</file>