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15600" windowHeight="9270"/>
  </bookViews>
  <sheets>
    <sheet name="REBPOM" sheetId="1" r:id="rId1"/>
  </sheets>
  <definedNames>
    <definedName name="_xlnm.Database">REBPOM!$A$6:$H$27</definedName>
  </definedNames>
  <calcPr calcId="124519"/>
</workbook>
</file>

<file path=xl/calcChain.xml><?xml version="1.0" encoding="utf-8"?>
<calcChain xmlns="http://schemas.openxmlformats.org/spreadsheetml/2006/main">
  <c r="F27" i="1"/>
  <c r="E19"/>
  <c r="D19"/>
  <c r="E27"/>
  <c r="D27"/>
  <c r="C27"/>
  <c r="F9"/>
  <c r="E9"/>
  <c r="F17"/>
  <c r="E17"/>
  <c r="D17"/>
  <c r="F24"/>
  <c r="E24"/>
  <c r="F14"/>
  <c r="E14"/>
  <c r="F11"/>
  <c r="E11"/>
</calcChain>
</file>

<file path=xl/sharedStrings.xml><?xml version="1.0" encoding="utf-8"?>
<sst xmlns="http://schemas.openxmlformats.org/spreadsheetml/2006/main" count="45" uniqueCount="30">
  <si>
    <t>11</t>
  </si>
  <si>
    <t>Opći prihodi i primici (61,641,642,651)</t>
  </si>
  <si>
    <t>41</t>
  </si>
  <si>
    <t>Prihodi za posed.namje.(652,653,663,6342</t>
  </si>
  <si>
    <t>51</t>
  </si>
  <si>
    <t>Prihodi iz županijskog proračuna</t>
  </si>
  <si>
    <t>52</t>
  </si>
  <si>
    <t>prihodi i primici iz državnog proračuna</t>
  </si>
  <si>
    <t>54</t>
  </si>
  <si>
    <t>Prihodi i primici EU fondova (638)</t>
  </si>
  <si>
    <t>55</t>
  </si>
  <si>
    <t>71</t>
  </si>
  <si>
    <t>Prihodi od prodaje dug.imov.</t>
  </si>
  <si>
    <t>99</t>
  </si>
  <si>
    <t>UKUPNO PRIHODI</t>
  </si>
  <si>
    <t>UKUPNO RASHODI</t>
  </si>
  <si>
    <t>OPĆINA HRAŠČINA</t>
  </si>
  <si>
    <t>IZVRŠENJE PRORAČUNA ZA 2021. - IZVORI FINANCIRANJA</t>
  </si>
  <si>
    <t>Račun</t>
  </si>
  <si>
    <t>Opis računa</t>
  </si>
  <si>
    <t xml:space="preserve">       Izvršenje</t>
  </si>
  <si>
    <t xml:space="preserve">           2020.</t>
  </si>
  <si>
    <t xml:space="preserve">   Izvorni plan</t>
  </si>
  <si>
    <t xml:space="preserve">        2021.</t>
  </si>
  <si>
    <t xml:space="preserve">   Tekući plan</t>
  </si>
  <si>
    <t xml:space="preserve">           2021.</t>
  </si>
  <si>
    <t xml:space="preserve">     Izvršenje</t>
  </si>
  <si>
    <t>Pomoći od zavoda za zapošljavanje (634) Hrvatske vode</t>
  </si>
  <si>
    <t>Primljeni krediti od tuzemnih banaka+državni proračun</t>
  </si>
  <si>
    <t>Preneseni manjak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</si>
</sst>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2" fontId="0" fillId="0" borderId="0" xfId="0" applyNumberFormat="1"/>
    <xf numFmtId="44" fontId="0" fillId="0" borderId="0" xfId="42" applyFont="1"/>
    <xf numFmtId="1" fontId="0" fillId="0" borderId="10" xfId="0" applyNumberFormat="1" applyBorder="1" applyAlignment="1">
      <alignment horizontal="center"/>
    </xf>
    <xf numFmtId="1" fontId="0" fillId="0" borderId="10" xfId="0" applyNumberFormat="1" applyBorder="1"/>
    <xf numFmtId="44" fontId="0" fillId="0" borderId="10" xfId="42" applyFont="1" applyBorder="1"/>
    <xf numFmtId="1" fontId="0" fillId="0" borderId="10" xfId="0" applyNumberFormat="1" applyBorder="1" applyAlignment="1">
      <alignment horizontal="left"/>
    </xf>
    <xf numFmtId="43" fontId="0" fillId="0" borderId="10" xfId="42" applyNumberFormat="1" applyFont="1" applyBorder="1"/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  <cellStyle name="Valuta" xfId="4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7"/>
  <sheetViews>
    <sheetView tabSelected="1" workbookViewId="0">
      <selection activeCell="D17" sqref="D17"/>
    </sheetView>
  </sheetViews>
  <sheetFormatPr defaultRowHeight="15"/>
  <cols>
    <col min="1" max="1" width="12.7109375" style="1" customWidth="1"/>
    <col min="2" max="2" width="80.7109375" style="1" customWidth="1"/>
    <col min="3" max="6" width="15.85546875" style="3" bestFit="1" customWidth="1"/>
    <col min="7" max="8" width="10.7109375" style="2" customWidth="1"/>
  </cols>
  <sheetData>
    <row r="2" spans="1:6">
      <c r="A2" s="4" t="s">
        <v>16</v>
      </c>
      <c r="B2" s="4"/>
      <c r="C2" s="4"/>
      <c r="D2" s="4"/>
      <c r="E2" s="4"/>
      <c r="F2" s="4"/>
    </row>
    <row r="3" spans="1:6">
      <c r="A3" s="4"/>
      <c r="B3" s="4"/>
      <c r="C3" s="4"/>
      <c r="D3" s="4"/>
      <c r="E3" s="4"/>
      <c r="F3" s="4"/>
    </row>
    <row r="4" spans="1:6">
      <c r="A4" s="4" t="s">
        <v>17</v>
      </c>
      <c r="B4" s="4"/>
      <c r="C4" s="4"/>
      <c r="D4" s="4"/>
      <c r="E4" s="4"/>
      <c r="F4" s="4"/>
    </row>
    <row r="5" spans="1:6">
      <c r="A5" s="5"/>
      <c r="B5" s="5"/>
      <c r="C5" s="6"/>
      <c r="D5" s="6"/>
      <c r="E5" s="6"/>
      <c r="F5" s="6"/>
    </row>
    <row r="6" spans="1:6">
      <c r="A6" s="5"/>
      <c r="B6" s="5"/>
      <c r="C6" s="6" t="s">
        <v>20</v>
      </c>
      <c r="D6" s="6" t="s">
        <v>22</v>
      </c>
      <c r="E6" s="6" t="s">
        <v>24</v>
      </c>
      <c r="F6" s="6" t="s">
        <v>26</v>
      </c>
    </row>
    <row r="7" spans="1:6">
      <c r="A7" s="5" t="s">
        <v>18</v>
      </c>
      <c r="B7" s="5" t="s">
        <v>19</v>
      </c>
      <c r="C7" s="6" t="s">
        <v>21</v>
      </c>
      <c r="D7" s="6" t="s">
        <v>23</v>
      </c>
      <c r="E7" s="6" t="s">
        <v>25</v>
      </c>
      <c r="F7" s="6" t="s">
        <v>23</v>
      </c>
    </row>
    <row r="8" spans="1:6">
      <c r="A8" s="5"/>
      <c r="B8" s="5"/>
      <c r="C8" s="6"/>
      <c r="D8" s="6"/>
      <c r="E8" s="6"/>
      <c r="F8" s="6"/>
    </row>
    <row r="9" spans="1:6">
      <c r="A9" s="5" t="s">
        <v>0</v>
      </c>
      <c r="B9" s="5" t="s">
        <v>1</v>
      </c>
      <c r="C9" s="8">
        <v>2239598.2999999998</v>
      </c>
      <c r="D9" s="8">
        <v>2750700</v>
      </c>
      <c r="E9" s="8">
        <f>2034202.05-50698.37</f>
        <v>1983503.68</v>
      </c>
      <c r="F9" s="8">
        <f>2246281.33-11100</f>
        <v>2235181.33</v>
      </c>
    </row>
    <row r="10" spans="1:6">
      <c r="A10" s="5" t="s">
        <v>2</v>
      </c>
      <c r="B10" s="5" t="s">
        <v>3</v>
      </c>
      <c r="C10" s="8">
        <v>117908.18</v>
      </c>
      <c r="D10" s="8">
        <v>380335</v>
      </c>
      <c r="E10" s="8">
        <v>121100</v>
      </c>
      <c r="F10" s="8">
        <v>103509.15</v>
      </c>
    </row>
    <row r="11" spans="1:6">
      <c r="A11" s="5" t="s">
        <v>4</v>
      </c>
      <c r="B11" s="5" t="s">
        <v>5</v>
      </c>
      <c r="C11" s="8">
        <v>24468.75</v>
      </c>
      <c r="D11" s="8">
        <v>120000</v>
      </c>
      <c r="E11" s="8">
        <f>6534.37+11500</f>
        <v>18034.37</v>
      </c>
      <c r="F11" s="8">
        <f>6534.37+11100</f>
        <v>17634.37</v>
      </c>
    </row>
    <row r="12" spans="1:6">
      <c r="A12" s="5" t="s">
        <v>6</v>
      </c>
      <c r="B12" s="5" t="s">
        <v>7</v>
      </c>
      <c r="C12" s="8">
        <v>205371.74</v>
      </c>
      <c r="D12" s="8">
        <v>748000</v>
      </c>
      <c r="E12" s="8">
        <v>754000</v>
      </c>
      <c r="F12" s="8">
        <v>753993.38</v>
      </c>
    </row>
    <row r="13" spans="1:6">
      <c r="A13" s="5" t="s">
        <v>8</v>
      </c>
      <c r="B13" s="5" t="s">
        <v>9</v>
      </c>
      <c r="C13" s="8">
        <v>380717.5</v>
      </c>
      <c r="D13" s="8">
        <v>5149820</v>
      </c>
      <c r="E13" s="8">
        <v>752830.53</v>
      </c>
      <c r="F13" s="8">
        <v>752830.53</v>
      </c>
    </row>
    <row r="14" spans="1:6">
      <c r="A14" s="5" t="s">
        <v>10</v>
      </c>
      <c r="B14" s="5" t="s">
        <v>27</v>
      </c>
      <c r="C14" s="8">
        <v>0</v>
      </c>
      <c r="D14" s="8">
        <v>40000</v>
      </c>
      <c r="E14" s="8">
        <f>29570.5+55900</f>
        <v>85470.5</v>
      </c>
      <c r="F14" s="8">
        <f>29570.5+55900</f>
        <v>85470.5</v>
      </c>
    </row>
    <row r="15" spans="1:6">
      <c r="A15" s="5" t="s">
        <v>11</v>
      </c>
      <c r="B15" s="5" t="s">
        <v>12</v>
      </c>
      <c r="C15" s="8">
        <v>0</v>
      </c>
      <c r="D15" s="8">
        <v>200000</v>
      </c>
      <c r="E15" s="8">
        <v>0</v>
      </c>
      <c r="F15" s="8">
        <v>0</v>
      </c>
    </row>
    <row r="16" spans="1:6">
      <c r="A16" s="7">
        <v>81</v>
      </c>
      <c r="B16" s="5" t="s">
        <v>28</v>
      </c>
      <c r="C16" s="8">
        <v>69837.5</v>
      </c>
      <c r="D16" s="8">
        <v>130025</v>
      </c>
      <c r="E16" s="8">
        <v>300025</v>
      </c>
      <c r="F16" s="8">
        <v>308433.5</v>
      </c>
    </row>
    <row r="17" spans="1:6">
      <c r="A17" s="5" t="s">
        <v>13</v>
      </c>
      <c r="B17" s="5" t="s">
        <v>14</v>
      </c>
      <c r="C17" s="8">
        <v>3037901.97</v>
      </c>
      <c r="D17" s="8">
        <f>SUM(D9:D16)</f>
        <v>9518880</v>
      </c>
      <c r="E17" s="8">
        <f>SUM(E9:E16)</f>
        <v>4014964.08</v>
      </c>
      <c r="F17" s="8">
        <f>SUM(F9:F16)</f>
        <v>4257052.76</v>
      </c>
    </row>
    <row r="18" spans="1:6">
      <c r="A18" s="5"/>
      <c r="B18" s="5"/>
      <c r="C18" s="8"/>
      <c r="D18" s="8"/>
      <c r="E18" s="8"/>
      <c r="F18" s="8"/>
    </row>
    <row r="19" spans="1:6">
      <c r="A19" s="5" t="s">
        <v>0</v>
      </c>
      <c r="B19" s="5" t="s">
        <v>1</v>
      </c>
      <c r="C19" s="8">
        <v>2177281.58</v>
      </c>
      <c r="D19" s="8">
        <f>2715197.66+343019.84+100000</f>
        <v>3158217.5</v>
      </c>
      <c r="E19" s="8">
        <f>2356047.76-117319.08</f>
        <v>2238728.6799999997</v>
      </c>
      <c r="F19" s="8">
        <v>1871540.03</v>
      </c>
    </row>
    <row r="20" spans="1:6">
      <c r="A20" s="5" t="s">
        <v>2</v>
      </c>
      <c r="B20" s="5" t="s">
        <v>3</v>
      </c>
      <c r="C20" s="8">
        <v>117908.15</v>
      </c>
      <c r="D20" s="8">
        <v>380335</v>
      </c>
      <c r="E20" s="8">
        <v>165900</v>
      </c>
      <c r="F20" s="8">
        <v>165825</v>
      </c>
    </row>
    <row r="21" spans="1:6">
      <c r="A21" s="7">
        <v>51</v>
      </c>
      <c r="B21" s="5" t="s">
        <v>5</v>
      </c>
      <c r="C21" s="8">
        <v>24468.75</v>
      </c>
      <c r="D21" s="8">
        <v>120000</v>
      </c>
      <c r="E21" s="8">
        <v>18034.37</v>
      </c>
      <c r="F21" s="8">
        <v>17634.37</v>
      </c>
    </row>
    <row r="22" spans="1:6">
      <c r="A22" s="5" t="s">
        <v>6</v>
      </c>
      <c r="B22" s="5" t="s">
        <v>7</v>
      </c>
      <c r="C22" s="8">
        <v>205371.74</v>
      </c>
      <c r="D22" s="8">
        <v>574000</v>
      </c>
      <c r="E22" s="8">
        <v>754000</v>
      </c>
      <c r="F22" s="8">
        <v>753993.38</v>
      </c>
    </row>
    <row r="23" spans="1:6">
      <c r="A23" s="5" t="s">
        <v>8</v>
      </c>
      <c r="B23" s="5" t="s">
        <v>9</v>
      </c>
      <c r="C23" s="8">
        <v>380717.5</v>
      </c>
      <c r="D23" s="8">
        <v>5046327.5</v>
      </c>
      <c r="E23" s="8">
        <v>752830.53</v>
      </c>
      <c r="F23" s="8">
        <v>752830.53</v>
      </c>
    </row>
    <row r="24" spans="1:6">
      <c r="A24" s="5" t="s">
        <v>10</v>
      </c>
      <c r="B24" s="5" t="s">
        <v>27</v>
      </c>
      <c r="C24" s="8">
        <v>8477.36</v>
      </c>
      <c r="D24" s="8">
        <v>40000</v>
      </c>
      <c r="E24" s="8">
        <f>29570.5+55900</f>
        <v>85470.5</v>
      </c>
      <c r="F24" s="8">
        <f>29570.5+55900</f>
        <v>85470.5</v>
      </c>
    </row>
    <row r="25" spans="1:6">
      <c r="A25" s="5" t="s">
        <v>11</v>
      </c>
      <c r="B25" s="5" t="s">
        <v>12</v>
      </c>
      <c r="C25" s="8">
        <v>0</v>
      </c>
      <c r="D25" s="8">
        <v>200000</v>
      </c>
      <c r="E25" s="8">
        <v>0</v>
      </c>
      <c r="F25" s="8">
        <v>0</v>
      </c>
    </row>
    <row r="26" spans="1:6">
      <c r="A26" s="5"/>
      <c r="B26" s="5" t="s">
        <v>29</v>
      </c>
      <c r="C26" s="8"/>
      <c r="D26" s="8"/>
      <c r="E26" s="8"/>
      <c r="F26" s="8">
        <v>-39947.519999999997</v>
      </c>
    </row>
    <row r="27" spans="1:6">
      <c r="A27" s="5" t="s">
        <v>13</v>
      </c>
      <c r="B27" s="5" t="s">
        <v>15</v>
      </c>
      <c r="C27" s="8">
        <f>SUM(C19:C26)</f>
        <v>2914225.0799999996</v>
      </c>
      <c r="D27" s="8">
        <f>SUM(D19:D26)</f>
        <v>9518880</v>
      </c>
      <c r="E27" s="8">
        <f>SUM(E19:E25)</f>
        <v>4014964.08</v>
      </c>
      <c r="F27" s="8">
        <f>SUM(F19:F25)</f>
        <v>3647293.8100000005</v>
      </c>
    </row>
  </sheetData>
  <mergeCells count="2">
    <mergeCell ref="A2:F3"/>
    <mergeCell ref="A4:F4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REBPOM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OPCINA1</cp:lastModifiedBy>
  <cp:lastPrinted>2022-07-08T06:25:33Z</cp:lastPrinted>
  <dcterms:created xsi:type="dcterms:W3CDTF">2022-05-05T07:34:19Z</dcterms:created>
  <dcterms:modified xsi:type="dcterms:W3CDTF">2022-07-08T12:07:11Z</dcterms:modified>
</cp:coreProperties>
</file>